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20\1ER TRIMESTRE ENE - MAR\"/>
    </mc:Choice>
  </mc:AlternateContent>
  <bookViews>
    <workbookView xWindow="0" yWindow="0" windowWidth="19200" windowHeight="10995" tabRatio="863" activeTab="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<sst xmlns="http://schemas.openxmlformats.org/spreadsheetml/2006/main" count="973" uniqueCount="661">
  <si>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</si>
  <si>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</si>
  <si>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</si>
  <si>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</si>
  <si>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</si>
  <si>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</si>
  <si>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</si>
  <si>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</si>
  <si>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</si>
  <si>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</si>
  <si>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</si>
  <si>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</si>
  <si>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</si>
  <si>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</si>
  <si>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</si>
  <si>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</si>
  <si>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</si>
  <si>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</si>
  <si>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</si>
  <si>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</si>
  <si>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</si>
  <si>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</si>
  <si>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</si>
  <si>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</si>
  <si>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</si>
  <si>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</si>
  <si>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</si>
  <si>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</si>
  <si>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</si>
  <si>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</si>
  <si>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</si>
  <si>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</si>
  <si>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</si>
  <si>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</si>
  <si>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</si>
  <si>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</si>
  <si>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</si>
  <si>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</si>
  <si>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</si>
  <si>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</si>
  <si>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</si>
  <si>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</si>
  <si>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</si>
  <si>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</si>
  <si>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</si>
  <si>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</si>
  <si>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</si>
  <si>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</si>
  <si>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</si>
  <si>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</si>
  <si>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</si>
  <si>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</si>
  <si>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</si>
  <si>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</si>
  <si>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</si>
  <si>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</si>
  <si>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</si>
  <si>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</si>
  <si>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</si>
  <si>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</si>
  <si>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</si>
  <si>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</si>
  <si>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</si>
  <si>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</si>
  <si>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</si>
  <si>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</si>
  <si>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</si>
  <si>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</si>
  <si>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</si>
  <si>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</si>
  <si>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</si>
  <si>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</si>
  <si>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</si>
  <si>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</si>
  <si>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</si>
  <si>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</si>
  <si>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</si>
  <si>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</si>
  <si>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</si>
  <si>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</si>
  <si>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</si>
  <si>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</si>
  <si>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</si>
  <si>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</si>
  <si>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</si>
  <si>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</si>
  <si>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</si>
  <si>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</si>
  <si>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</si>
  <si>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</si>
  <si>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</si>
  <si>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</si>
  <si>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</si>
  <si>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</si>
  <si>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</si>
  <si>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</si>
  <si>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</si>
  <si>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</si>
  <si>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</si>
  <si>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</si>
  <si>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</si>
  <si>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</si>
  <si>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</si>
  <si>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</si>
  <si>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</si>
  <si>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</si>
  <si>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</si>
  <si>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</si>
  <si>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</si>
  <si>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</si>
  <si>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</si>
  <si>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</si>
  <si>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</si>
  <si>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</si>
  <si>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</si>
  <si>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</si>
  <si>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</si>
  <si>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</si>
  <si>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</si>
  <si>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</si>
  <si>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</si>
  <si>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</si>
  <si>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</si>
  <si>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</si>
  <si>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</si>
  <si>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</si>
  <si>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</si>
  <si>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</si>
  <si>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</si>
  <si>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</si>
  <si>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</si>
  <si>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</si>
  <si>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</si>
  <si>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</si>
  <si>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</si>
  <si>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</si>
  <si>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</si>
  <si>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</si>
  <si>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</si>
  <si>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</si>
  <si>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</si>
  <si>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</si>
  <si>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</si>
  <si>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</si>
  <si>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</si>
  <si>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</si>
  <si>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</si>
  <si>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</si>
  <si>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</si>
  <si>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</si>
  <si>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</si>
  <si>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</si>
  <si>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</si>
  <si>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</si>
  <si>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</si>
  <si>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</si>
  <si>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</si>
  <si>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</si>
  <si>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</si>
  <si>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</si>
  <si>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</si>
  <si>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</si>
  <si>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</si>
  <si>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</si>
  <si>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</si>
  <si>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</si>
  <si>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</si>
  <si>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</si>
  <si>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</si>
  <si>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</si>
  <si>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</si>
  <si>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</si>
  <si>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</si>
  <si>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</si>
  <si>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</si>
  <si>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</si>
  <si>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</si>
  <si>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</si>
  <si>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</si>
  <si>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</si>
  <si>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</si>
  <si>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</si>
  <si>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</si>
  <si>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</si>
  <si>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</si>
  <si>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</si>
  <si>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</si>
  <si>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</si>
  <si>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</si>
  <si>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</si>
  <si>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</si>
  <si>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</si>
  <si>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</si>
  <si>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</si>
  <si>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</si>
  <si>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</si>
  <si>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</si>
  <si>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</si>
  <si>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</si>
  <si>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</si>
  <si>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</si>
  <si>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</si>
  <si>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</si>
  <si>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</si>
  <si>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</si>
  <si>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</si>
  <si>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</si>
  <si>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</si>
  <si>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</si>
  <si>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</si>
  <si>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</si>
  <si>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</si>
  <si>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</si>
  <si>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</si>
  <si>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</si>
  <si>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</si>
  <si>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</si>
  <si>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</si>
  <si>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</si>
  <si>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</si>
  <si>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</si>
  <si>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</si>
  <si>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</si>
  <si>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</si>
  <si>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</si>
  <si>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</si>
  <si>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</si>
  <si>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</si>
  <si>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</si>
  <si>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</si>
  <si>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</si>
  <si>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</si>
  <si>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</si>
  <si>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</si>
  <si>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</si>
  <si>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</si>
  <si>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</si>
  <si>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</si>
  <si>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</si>
  <si>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</si>
  <si>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</si>
  <si>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</si>
  <si>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</si>
  <si>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</si>
  <si>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</si>
  <si>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</si>
  <si>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</si>
  <si>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</si>
  <si>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</si>
  <si>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</si>
  <si>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</si>
  <si>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</si>
  <si>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</si>
  <si>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</si>
  <si>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</si>
  <si>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</si>
  <si>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</si>
  <si>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</si>
  <si>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</si>
  <si>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</si>
  <si>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</si>
  <si>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</si>
  <si>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</si>
  <si>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</si>
  <si>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</si>
  <si>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</si>
  <si>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</si>
  <si>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</si>
  <si>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</si>
  <si>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</si>
  <si>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</si>
  <si>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</si>
  <si>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</si>
  <si>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</si>
  <si>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</si>
  <si>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</si>
  <si>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</si>
  <si>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</si>
  <si>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</si>
  <si>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</si>
  <si>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</si>
  <si>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</si>
  <si>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</si>
  <si>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</si>
  <si>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</si>
  <si>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</si>
  <si>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</si>
  <si>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</si>
  <si>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</si>
  <si>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</si>
  <si>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</si>
  <si>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</si>
  <si>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</si>
  <si>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</si>
  <si>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</si>
  <si>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</si>
  <si>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</si>
  <si>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</si>
  <si>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</si>
  <si>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</si>
  <si>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</si>
  <si>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</si>
  <si>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</si>
  <si>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</si>
  <si>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</si>
  <si>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</si>
  <si>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</si>
  <si>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</si>
  <si>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</si>
  <si>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</si>
  <si>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</si>
  <si>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</si>
  <si>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</si>
  <si>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</si>
  <si>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</si>
  <si>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</si>
  <si>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</si>
  <si>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</si>
  <si>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</si>
  <si>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</si>
  <si>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</si>
  <si>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</si>
  <si>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</si>
  <si>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</si>
  <si>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</si>
  <si>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</si>
  <si>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</si>
  <si>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</si>
  <si>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</si>
  <si>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</si>
  <si>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</si>
  <si>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</si>
  <si>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</si>
  <si>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</si>
  <si>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</si>
  <si>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</si>
  <si>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</si>
  <si>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</si>
  <si>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</si>
  <si>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</si>
  <si>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</si>
  <si>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</si>
  <si>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</si>
  <si>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</si>
  <si>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</si>
  <si>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</si>
  <si>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</si>
  <si>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</si>
  <si>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</si>
  <si>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</si>
  <si>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</si>
  <si>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</si>
  <si>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</si>
  <si>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</si>
  <si>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</si>
  <si>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</si>
  <si>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</si>
  <si>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</si>
  <si>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</si>
  <si>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</si>
  <si>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</si>
  <si>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</si>
  <si>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</si>
  <si>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</si>
  <si>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</si>
  <si>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</si>
  <si>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</si>
  <si>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</si>
  <si>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</si>
  <si>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</si>
  <si>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</si>
  <si>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</si>
  <si>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</si>
  <si>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</si>
  <si>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</si>
  <si>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</si>
  <si>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</si>
  <si>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</si>
  <si>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</si>
  <si>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</si>
  <si>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</si>
  <si>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</si>
  <si>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</si>
  <si>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</si>
  <si>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</si>
  <si>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</si>
  <si>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</si>
  <si>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</si>
  <si>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</si>
  <si>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</si>
  <si>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</si>
  <si>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</si>
  <si>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</si>
  <si>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</si>
  <si>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</si>
  <si>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</si>
  <si>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</si>
  <si>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</si>
  <si>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</si>
  <si>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</si>
  <si>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</si>
  <si>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</si>
  <si>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</si>
  <si>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</si>
  <si>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</si>
  <si>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</si>
  <si>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</si>
  <si>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</si>
  <si>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</si>
  <si>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</si>
  <si>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</si>
  <si>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</si>
  <si>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</si>
  <si>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</si>
  <si>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</si>
  <si>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</si>
  <si>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</si>
  <si>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</si>
  <si>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</si>
  <si>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</si>
  <si>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</si>
  <si>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</si>
  <si>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</si>
  <si>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</si>
  <si>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</si>
  <si>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</si>
  <si>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</si>
  <si>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</si>
  <si>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</si>
  <si>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</si>
  <si>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</si>
  <si>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</si>
  <si>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</si>
  <si>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</si>
  <si>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</si>
  <si>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</si>
  <si>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</si>
  <si>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</si>
  <si>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</si>
  <si>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</si>
  <si>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</si>
  <si>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</si>
  <si>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</si>
  <si>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</si>
  <si>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</si>
  <si>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</si>
  <si>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</si>
  <si>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</si>
  <si>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</si>
  <si>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</si>
  <si>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</si>
  <si>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</si>
  <si>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</si>
  <si>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</si>
  <si>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</si>
  <si>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</si>
  <si>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</si>
  <si>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</si>
  <si>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</si>
  <si>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</si>
  <si>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</si>
  <si>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</si>
  <si>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</si>
  <si>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</si>
  <si>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</si>
  <si>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</si>
  <si>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</si>
  <si>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</si>
  <si>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</si>
  <si>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</si>
  <si>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</si>
  <si>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</si>
  <si>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</si>
  <si>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</si>
  <si>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</si>
  <si>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</si>
  <si>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</si>
  <si>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</si>
  <si>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</si>
  <si>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</si>
  <si>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</si>
  <si>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</si>
  <si>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</si>
  <si>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</si>
  <si>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</si>
  <si>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</si>
  <si>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</si>
  <si>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</si>
  <si>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</si>
  <si>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</si>
  <si>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</si>
  <si>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</si>
  <si>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</si>
  <si>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</si>
  <si>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</si>
  <si>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</si>
  <si>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</si>
  <si>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</si>
  <si>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</si>
  <si>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</si>
  <si>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</si>
  <si>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</si>
  <si>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</si>
  <si>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</si>
  <si>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</si>
  <si>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</si>
  <si>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</si>
  <si>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</si>
  <si>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</si>
  <si>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</si>
  <si>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</si>
  <si>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</si>
  <si>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</si>
  <si>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</si>
  <si>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</si>
  <si>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</si>
  <si>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</si>
  <si>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</si>
  <si>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</si>
  <si>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</si>
  <si>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</si>
  <si>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</si>
  <si>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</si>
  <si>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</si>
  <si>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</si>
  <si>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</si>
  <si>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</si>
  <si>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</si>
  <si>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</si>
  <si>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</si>
  <si>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</si>
  <si>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</si>
  <si>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</si>
  <si>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</si>
  <si>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</si>
  <si>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</si>
  <si>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</si>
  <si>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</si>
  <si>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</si>
  <si>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</si>
  <si>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</si>
  <si>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</si>
  <si>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</si>
  <si>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</si>
  <si>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</si>
  <si>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</si>
  <si>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</si>
  <si>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</si>
  <si>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</si>
  <si>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</si>
  <si>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</si>
  <si>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</si>
  <si>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</si>
  <si>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</si>
  <si>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</si>
  <si>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</si>
  <si>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</si>
  <si>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</si>
  <si>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</si>
  <si>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</si>
  <si>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</si>
  <si>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</si>
  <si>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</si>
  <si>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</si>
  <si>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</si>
  <si>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</si>
  <si>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</si>
  <si>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</si>
  <si>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</si>
  <si>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</si>
  <si>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</si>
  <si>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</si>
  <si>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</si>
  <si>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</si>
  <si>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</si>
  <si>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</si>
  <si>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</si>
  <si>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</si>
  <si>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</si>
  <si>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</si>
  <si>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</si>
  <si>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</si>
  <si>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</si>
  <si>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</si>
  <si>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</si>
  <si>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</si>
  <si>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</si>
  <si>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</si>
  <si>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</si>
  <si>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</si>
  <si>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</si>
  <si>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</si>
  <si>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</si>
  <si>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</si>
  <si>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</si>
  <si>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</si>
  <si>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</si>
  <si>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</si>
  <si>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</si>
  <si>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</si>
  <si>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</si>
  <si>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</si>
  <si>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</si>
  <si>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</si>
  <si>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</si>
  <si>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</si>
  <si>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</si>
  <si>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</si>
  <si>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</si>
  <si>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</si>
  <si>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</si>
  <si>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</si>
  <si>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</si>
  <si>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</si>
  <si>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</si>
  <si>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</si>
  <si>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</si>
  <si>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</si>
  <si>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</si>
  <si>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</si>
  <si>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</si>
  <si>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</si>
  <si>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</si>
  <si>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</si>
  <si>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</si>
  <si>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</si>
  <si>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</si>
  <si>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</si>
  <si>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</si>
  <si>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</si>
  <si>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</si>
  <si>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</si>
  <si>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</si>
  <si>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</si>
  <si>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</si>
  <si>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</si>
  <si>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</si>
  <si>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</si>
  <si>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</si>
  <si>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</si>
  <si>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</si>
  <si>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</si>
  <si>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</si>
  <si>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</si>
  <si>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</si>
  <si>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</si>
  <si>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</si>
  <si>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</si>
  <si>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</si>
  <si>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</si>
  <si>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</si>
  <si>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</si>
  <si>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INSTITUTO MUNICIPAL DE SALAMANCA PARA LAS MUJERES</t>
  </si>
  <si>
    <t>Correspondiente del 1 de Enero al AL 31 DE MARZO DEL 2020</t>
  </si>
  <si>
    <t>“Bajo protesta de decir verdad declaramos que los Estados Financieros y sus notas, son razonablemente correctos y son responsabilidad del emisor”.</t>
  </si>
  <si>
    <t>AUTORIZA</t>
  </si>
  <si>
    <t>ELABORA</t>
  </si>
  <si>
    <t>LICDA. MARISELA MORALES</t>
  </si>
  <si>
    <t>DIRECTORA DEL INSTITUTO MUNICIPAL DE SALAMANCA PARA LAS MUJERES</t>
  </si>
  <si>
    <t>DEPTO. DE CONTABILIDAD</t>
  </si>
  <si>
    <t>EVELYN ALCOCER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</si>
</sst>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7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234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0" fontId="3" fillId="0" borderId="0" xfId="3" applyFont="1" applyBorder="1" applyAlignment="1">
      <alignment horizontal="left" vertical="center" wrapText="1"/>
    </xf>
    <xf numFmtId="0" fontId="3" fillId="0" borderId="0" xfId="3" applyFont="1" applyAlignment="1" applyProtection="1">
      <alignment horizontal="left" vertical="top" wrapText="1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3" fillId="0" borderId="24" xfId="3" applyFont="1" applyBorder="1" applyAlignment="1" applyProtection="1">
      <alignment vertical="top" wrapText="1"/>
      <protection locked="0"/>
    </xf>
    <xf numFmtId="0" fontId="0" fillId="0" borderId="24" xfId="0" applyBorder="1" applyProtection="1"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3" fillId="0" borderId="24" xfId="3" applyFont="1" applyBorder="1" applyAlignment="1" applyProtection="1">
      <alignment vertical="top" wrapText="1"/>
      <protection locked="0"/>
    </xf>
    <xf numFmtId="0" fontId="0" fillId="0" borderId="24" xfId="0" applyBorder="1" applyProtection="1"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3" fillId="0" borderId="24" xfId="3" applyFont="1" applyBorder="1" applyAlignment="1" applyProtection="1">
      <alignment vertical="top" wrapText="1"/>
      <protection locked="0"/>
    </xf>
    <xf numFmtId="0" fontId="0" fillId="0" borderId="24" xfId="0" applyBorder="1" applyProtection="1"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3" fillId="0" borderId="24" xfId="3" applyFont="1" applyBorder="1" applyAlignment="1" applyProtection="1">
      <alignment vertical="top" wrapText="1"/>
      <protection locked="0"/>
    </xf>
    <xf numFmtId="0" fontId="0" fillId="0" borderId="24" xfId="0" applyBorder="1" applyProtection="1"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3" fillId="0" borderId="24" xfId="3" applyFont="1" applyBorder="1" applyAlignment="1" applyProtection="1">
      <alignment vertical="top" wrapText="1"/>
      <protection locked="0"/>
    </xf>
    <xf numFmtId="0" fontId="0" fillId="0" borderId="24" xfId="0" applyBorder="1" applyProtection="1"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3" fillId="0" borderId="24" xfId="3" applyFont="1" applyBorder="1" applyAlignment="1" applyProtection="1">
      <alignment vertical="top" wrapText="1"/>
      <protection locked="0"/>
    </xf>
    <xf numFmtId="0" fontId="0" fillId="0" borderId="24" xfId="0" applyBorder="1" applyProtection="1"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3" fillId="0" borderId="24" xfId="3" applyFont="1" applyBorder="1" applyAlignment="1" applyProtection="1">
      <alignment vertical="top" wrapText="1"/>
      <protection locked="0"/>
    </xf>
    <xf numFmtId="0" fontId="0" fillId="0" borderId="24" xfId="0" applyBorder="1" applyProtection="1"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3" fillId="0" borderId="24" xfId="3" applyFont="1" applyBorder="1" applyAlignment="1" applyProtection="1">
      <alignment vertical="top" wrapText="1"/>
      <protection locked="0"/>
    </xf>
    <xf numFmtId="0" fontId="0" fillId="0" borderId="24" xfId="0" applyBorder="1" applyProtection="1">
      <protection locked="0"/>
    </xf>
  </cellXfs>
  <cellStyles count="17">
    <cellStyle name="Hipervínculo" xfId="11" builtinId="8"/>
    <cellStyle name="Millares 2" xfId="1"/>
    <cellStyle name="Millares 2 2" xfId="15"/>
    <cellStyle name="Millares 2 3" xfId="16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50"/>
  <sheetViews>
    <sheetView zoomScaleNormal="100" zoomScaleSheetLayoutView="100" workbookViewId="0">
      <pane ySplit="4" topLeftCell="A14" activePane="bottomLeft" state="frozen"/>
      <selection activeCell="A14" sqref="A14:B14"/>
      <selection pane="bottomLeft" activeCell="D50" sqref="D50:E50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5" t="s">
        <v>652</v>
      </c>
      <c r="B1" s="165"/>
      <c r="C1" s="72"/>
      <c r="D1" s="69" t="s">
        <v>244</v>
      </c>
      <c r="E1" s="70">
        <v>2020</v>
      </c>
    </row>
    <row r="2" spans="1:5" ht="18.95" customHeight="1" x14ac:dyDescent="0.2">
      <c r="A2" s="166" t="s">
        <v>557</v>
      </c>
      <c r="B2" s="166"/>
      <c r="C2" s="91"/>
      <c r="D2" s="69" t="s">
        <v>246</v>
      </c>
      <c r="E2" s="72" t="s">
        <v>247</v>
      </c>
    </row>
    <row r="3" spans="1:5" ht="18.95" customHeight="1" x14ac:dyDescent="0.2">
      <c r="A3" s="167" t="s">
        <v>653</v>
      </c>
      <c r="B3" s="167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6" x14ac:dyDescent="0.2">
      <c r="A33" s="39"/>
      <c r="B33" s="41"/>
    </row>
    <row r="34" spans="1:6" x14ac:dyDescent="0.2">
      <c r="A34" s="100" t="s">
        <v>86</v>
      </c>
      <c r="B34" s="101" t="s">
        <v>81</v>
      </c>
    </row>
    <row r="35" spans="1:6" x14ac:dyDescent="0.2">
      <c r="A35" s="100" t="s">
        <v>87</v>
      </c>
      <c r="B35" s="101" t="s">
        <v>82</v>
      </c>
    </row>
    <row r="36" spans="1:6" x14ac:dyDescent="0.2">
      <c r="A36" s="39"/>
      <c r="B36" s="42"/>
    </row>
    <row r="37" spans="1:6" x14ac:dyDescent="0.2">
      <c r="A37" s="39"/>
      <c r="B37" s="40" t="s">
        <v>84</v>
      </c>
    </row>
    <row r="38" spans="1:6" x14ac:dyDescent="0.2">
      <c r="A38" s="39" t="s">
        <v>85</v>
      </c>
      <c r="B38" s="101" t="s">
        <v>33</v>
      </c>
    </row>
    <row r="39" spans="1:6" x14ac:dyDescent="0.2">
      <c r="A39" s="39"/>
      <c r="B39" s="101" t="s">
        <v>34</v>
      </c>
    </row>
    <row r="40" spans="1:6" ht="12" thickBot="1" x14ac:dyDescent="0.25">
      <c r="A40" s="43"/>
      <c r="B40" s="44"/>
    </row>
    <row r="44" spans="1:6" x14ac:dyDescent="0.2">
      <c r="B44" s="192" t="s">
        <v>654</v>
      </c>
      <c r="C44" s="192"/>
      <c r="D44" s="192"/>
      <c r="E44" s="192"/>
      <c r="F44" s="192"/>
    </row>
    <row r="45" spans="1:6" ht="15" x14ac:dyDescent="0.25">
      <c r="B45" s="194"/>
      <c r="C45" s="194"/>
      <c r="D45" s="195"/>
      <c r="E45" s="196"/>
      <c r="F45" s="196"/>
    </row>
    <row r="46" spans="1:6" ht="15" x14ac:dyDescent="0.25">
      <c r="B46" s="194"/>
      <c r="C46" s="194"/>
      <c r="D46" s="194"/>
      <c r="E46" s="196"/>
      <c r="F46" s="196"/>
    </row>
    <row r="47" spans="1:6" ht="15" x14ac:dyDescent="0.25">
      <c r="B47" s="197"/>
      <c r="C47" s="194"/>
      <c r="D47" s="197"/>
      <c r="E47" s="198"/>
      <c r="F47" s="196"/>
    </row>
    <row r="48" spans="1:6" ht="15" x14ac:dyDescent="0.25">
      <c r="B48" s="194" t="s">
        <v>655</v>
      </c>
      <c r="C48" s="194"/>
      <c r="D48" s="194" t="s">
        <v>656</v>
      </c>
      <c r="E48" s="196"/>
      <c r="F48" s="196"/>
    </row>
    <row r="49" spans="2:6" ht="15" x14ac:dyDescent="0.25">
      <c r="B49" s="194" t="s">
        <v>657</v>
      </c>
      <c r="C49" s="194"/>
      <c r="D49" s="193" t="s">
        <v>660</v>
      </c>
      <c r="E49" s="193"/>
      <c r="F49" s="196"/>
    </row>
    <row r="50" spans="2:6" ht="15" x14ac:dyDescent="0.25">
      <c r="B50" s="194" t="s">
        <v>658</v>
      </c>
      <c r="C50" s="194"/>
      <c r="D50" s="193" t="s">
        <v>659</v>
      </c>
      <c r="E50" s="193"/>
      <c r="F50" s="196"/>
    </row>
  </sheetData>
  <sheetProtection formatCells="0" formatColumns="0" formatRows="0" autoFilter="0" pivotTables="0"/>
  <mergeCells count="6">
    <mergeCell ref="B44:F44"/>
    <mergeCell ref="D49:E49"/>
    <mergeCell ref="A1:B1"/>
    <mergeCell ref="A2:B2"/>
    <mergeCell ref="A3:B3"/>
    <mergeCell ref="D50:E50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workbookViewId="0">
      <selection activeCell="D33" sqref="D33:E33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1" t="s">
        <v>652</v>
      </c>
      <c r="B1" s="172"/>
      <c r="C1" s="173"/>
    </row>
    <row r="2" spans="1:3" s="92" customFormat="1" ht="18" customHeight="1" x14ac:dyDescent="0.25">
      <c r="A2" s="174" t="s">
        <v>554</v>
      </c>
      <c r="B2" s="175"/>
      <c r="C2" s="176"/>
    </row>
    <row r="3" spans="1:3" s="92" customFormat="1" ht="18" customHeight="1" x14ac:dyDescent="0.25">
      <c r="A3" s="174" t="s">
        <v>653</v>
      </c>
      <c r="B3" s="175"/>
      <c r="C3" s="176"/>
    </row>
    <row r="4" spans="1:3" s="95" customFormat="1" ht="18" customHeight="1" x14ac:dyDescent="0.2">
      <c r="A4" s="177" t="s">
        <v>550</v>
      </c>
      <c r="B4" s="178"/>
      <c r="C4" s="179"/>
    </row>
    <row r="5" spans="1:3" s="93" customFormat="1" x14ac:dyDescent="0.2">
      <c r="A5" s="113" t="s">
        <v>590</v>
      </c>
      <c r="B5" s="113"/>
      <c r="C5" s="114">
        <v>1000000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6" x14ac:dyDescent="0.2">
      <c r="A17" s="128">
        <v>3.2</v>
      </c>
      <c r="B17" s="121" t="s">
        <v>599</v>
      </c>
      <c r="C17" s="119">
        <v>0</v>
      </c>
    </row>
    <row r="18" spans="1:6" x14ac:dyDescent="0.2">
      <c r="A18" s="128">
        <v>3.3</v>
      </c>
      <c r="B18" s="123" t="s">
        <v>600</v>
      </c>
      <c r="C18" s="129">
        <v>0</v>
      </c>
    </row>
    <row r="19" spans="1:6" x14ac:dyDescent="0.2">
      <c r="A19" s="115"/>
      <c r="B19" s="130"/>
      <c r="C19" s="131"/>
    </row>
    <row r="20" spans="1:6" x14ac:dyDescent="0.2">
      <c r="A20" s="132" t="s">
        <v>125</v>
      </c>
      <c r="B20" s="132"/>
      <c r="C20" s="114">
        <f>C5+C7-C15</f>
        <v>1000000</v>
      </c>
    </row>
    <row r="27" spans="1:6" x14ac:dyDescent="0.2">
      <c r="B27" s="192" t="s">
        <v>654</v>
      </c>
      <c r="C27" s="192"/>
      <c r="D27" s="192"/>
      <c r="E27" s="192"/>
      <c r="F27" s="192"/>
    </row>
    <row r="28" spans="1:6" ht="15" x14ac:dyDescent="0.25">
      <c r="B28" s="219"/>
      <c r="C28" s="219"/>
      <c r="D28" s="220"/>
      <c r="E28" s="221"/>
      <c r="F28" s="221"/>
    </row>
    <row r="29" spans="1:6" ht="15" x14ac:dyDescent="0.25">
      <c r="B29" s="219"/>
      <c r="C29" s="219"/>
      <c r="D29" s="219"/>
      <c r="E29" s="221"/>
      <c r="F29" s="221"/>
    </row>
    <row r="30" spans="1:6" ht="15" x14ac:dyDescent="0.25">
      <c r="B30" s="222"/>
      <c r="C30" s="219"/>
      <c r="D30" s="222"/>
      <c r="E30" s="223"/>
      <c r="F30" s="221"/>
    </row>
    <row r="31" spans="1:6" ht="15" x14ac:dyDescent="0.25">
      <c r="B31" s="219" t="s">
        <v>655</v>
      </c>
      <c r="C31" s="219"/>
      <c r="D31" s="219" t="s">
        <v>656</v>
      </c>
      <c r="E31" s="221"/>
      <c r="F31" s="221"/>
    </row>
    <row r="32" spans="1:6" ht="15" x14ac:dyDescent="0.25">
      <c r="B32" s="219" t="s">
        <v>657</v>
      </c>
      <c r="C32" s="219"/>
      <c r="D32" s="193" t="s">
        <v>660</v>
      </c>
      <c r="E32" s="193"/>
      <c r="F32" s="221"/>
    </row>
    <row r="33" spans="2:6" ht="15" x14ac:dyDescent="0.25">
      <c r="B33" s="219" t="s">
        <v>658</v>
      </c>
      <c r="C33" s="219"/>
      <c r="D33" s="193" t="s">
        <v>659</v>
      </c>
      <c r="E33" s="193"/>
      <c r="F33" s="221"/>
    </row>
  </sheetData>
  <mergeCells count="7">
    <mergeCell ref="D32:E32"/>
    <mergeCell ref="D33:E33"/>
    <mergeCell ref="B27:F27"/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topLeftCell="A11" workbookViewId="0">
      <selection activeCell="D50" sqref="D50:E50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0" t="s">
        <v>652</v>
      </c>
      <c r="B1" s="181"/>
      <c r="C1" s="182"/>
    </row>
    <row r="2" spans="1:3" s="96" customFormat="1" ht="18.95" customHeight="1" x14ac:dyDescent="0.25">
      <c r="A2" s="183" t="s">
        <v>555</v>
      </c>
      <c r="B2" s="184"/>
      <c r="C2" s="185"/>
    </row>
    <row r="3" spans="1:3" s="96" customFormat="1" ht="18.95" customHeight="1" x14ac:dyDescent="0.25">
      <c r="A3" s="183" t="s">
        <v>653</v>
      </c>
      <c r="B3" s="184"/>
      <c r="C3" s="185"/>
    </row>
    <row r="4" spans="1:3" s="97" customFormat="1" x14ac:dyDescent="0.2">
      <c r="A4" s="177" t="s">
        <v>550</v>
      </c>
      <c r="B4" s="178"/>
      <c r="C4" s="179"/>
    </row>
    <row r="5" spans="1:3" x14ac:dyDescent="0.2">
      <c r="A5" s="144" t="s">
        <v>603</v>
      </c>
      <c r="B5" s="113"/>
      <c r="C5" s="137">
        <v>607332.91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0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0</v>
      </c>
    </row>
    <row r="11" spans="1:3" x14ac:dyDescent="0.2">
      <c r="A11" s="154">
        <v>2.4</v>
      </c>
      <c r="B11" s="136" t="s">
        <v>294</v>
      </c>
      <c r="C11" s="147">
        <v>0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0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0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0</v>
      </c>
    </row>
    <row r="31" spans="1:3" x14ac:dyDescent="0.2">
      <c r="A31" s="154" t="s">
        <v>625</v>
      </c>
      <c r="B31" s="136" t="s">
        <v>496</v>
      </c>
      <c r="C31" s="147">
        <v>0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6" x14ac:dyDescent="0.2">
      <c r="A33" s="154" t="s">
        <v>627</v>
      </c>
      <c r="B33" s="136" t="s">
        <v>506</v>
      </c>
      <c r="C33" s="147">
        <v>0</v>
      </c>
    </row>
    <row r="34" spans="1:6" x14ac:dyDescent="0.2">
      <c r="A34" s="154" t="s">
        <v>628</v>
      </c>
      <c r="B34" s="136" t="s">
        <v>629</v>
      </c>
      <c r="C34" s="147">
        <v>0</v>
      </c>
    </row>
    <row r="35" spans="1:6" x14ac:dyDescent="0.2">
      <c r="A35" s="154" t="s">
        <v>630</v>
      </c>
      <c r="B35" s="136" t="s">
        <v>631</v>
      </c>
      <c r="C35" s="147">
        <v>0</v>
      </c>
    </row>
    <row r="36" spans="1:6" x14ac:dyDescent="0.2">
      <c r="A36" s="154" t="s">
        <v>632</v>
      </c>
      <c r="B36" s="136" t="s">
        <v>514</v>
      </c>
      <c r="C36" s="147">
        <v>0</v>
      </c>
    </row>
    <row r="37" spans="1:6" x14ac:dyDescent="0.2">
      <c r="A37" s="154" t="s">
        <v>633</v>
      </c>
      <c r="B37" s="146" t="s">
        <v>634</v>
      </c>
      <c r="C37" s="153">
        <v>0</v>
      </c>
    </row>
    <row r="38" spans="1:6" x14ac:dyDescent="0.2">
      <c r="A38" s="138"/>
      <c r="B38" s="141"/>
      <c r="C38" s="142"/>
    </row>
    <row r="39" spans="1:6" x14ac:dyDescent="0.2">
      <c r="A39" s="143" t="s">
        <v>127</v>
      </c>
      <c r="B39" s="113"/>
      <c r="C39" s="114">
        <f>C5-C7+C30</f>
        <v>607332.91</v>
      </c>
    </row>
    <row r="44" spans="1:6" x14ac:dyDescent="0.2">
      <c r="B44" s="192" t="s">
        <v>654</v>
      </c>
      <c r="C44" s="192"/>
      <c r="D44" s="192"/>
      <c r="E44" s="192"/>
      <c r="F44" s="192"/>
    </row>
    <row r="45" spans="1:6" ht="15" x14ac:dyDescent="0.25">
      <c r="B45" s="224"/>
      <c r="C45" s="224"/>
      <c r="D45" s="225"/>
      <c r="E45" s="226"/>
      <c r="F45" s="226"/>
    </row>
    <row r="46" spans="1:6" ht="15" x14ac:dyDescent="0.25">
      <c r="B46" s="224"/>
      <c r="C46" s="224"/>
      <c r="D46" s="224"/>
      <c r="E46" s="226"/>
      <c r="F46" s="226"/>
    </row>
    <row r="47" spans="1:6" ht="15" x14ac:dyDescent="0.25">
      <c r="B47" s="227"/>
      <c r="C47" s="224"/>
      <c r="D47" s="227"/>
      <c r="E47" s="228"/>
      <c r="F47" s="226"/>
    </row>
    <row r="48" spans="1:6" ht="15" x14ac:dyDescent="0.25">
      <c r="B48" s="224" t="s">
        <v>655</v>
      </c>
      <c r="C48" s="224"/>
      <c r="D48" s="224" t="s">
        <v>656</v>
      </c>
      <c r="E48" s="226"/>
      <c r="F48" s="226"/>
    </row>
    <row r="49" spans="2:6" ht="15" x14ac:dyDescent="0.25">
      <c r="B49" s="224" t="s">
        <v>657</v>
      </c>
      <c r="C49" s="224"/>
      <c r="D49" s="193" t="s">
        <v>660</v>
      </c>
      <c r="E49" s="193"/>
      <c r="F49" s="226"/>
    </row>
    <row r="50" spans="2:6" ht="15" x14ac:dyDescent="0.25">
      <c r="B50" s="224" t="s">
        <v>658</v>
      </c>
      <c r="C50" s="224"/>
      <c r="D50" s="193" t="s">
        <v>659</v>
      </c>
      <c r="E50" s="193"/>
      <c r="F50" s="226"/>
    </row>
  </sheetData>
  <mergeCells count="7">
    <mergeCell ref="D49:E49"/>
    <mergeCell ref="D50:E50"/>
    <mergeCell ref="B44:F44"/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17" workbookViewId="0">
      <selection activeCell="D59" sqref="D59:E59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0" t="s">
        <v>652</v>
      </c>
      <c r="B1" s="186"/>
      <c r="C1" s="186"/>
      <c r="D1" s="186"/>
      <c r="E1" s="186"/>
      <c r="F1" s="186"/>
      <c r="G1" s="82" t="s">
        <v>244</v>
      </c>
      <c r="H1" s="83">
        <f>'Notas a los Edos Financieros'!E1</f>
        <v>2020</v>
      </c>
    </row>
    <row r="2" spans="1:10" ht="18.95" customHeight="1" x14ac:dyDescent="0.2">
      <c r="A2" s="170" t="s">
        <v>556</v>
      </c>
      <c r="B2" s="186"/>
      <c r="C2" s="186"/>
      <c r="D2" s="186"/>
      <c r="E2" s="186"/>
      <c r="F2" s="186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7" t="s">
        <v>653</v>
      </c>
      <c r="B3" s="188"/>
      <c r="C3" s="188"/>
      <c r="D3" s="188"/>
      <c r="E3" s="188"/>
      <c r="F3" s="188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  <row r="53" spans="2:6" x14ac:dyDescent="0.2">
      <c r="B53" s="192" t="s">
        <v>654</v>
      </c>
      <c r="C53" s="192"/>
      <c r="D53" s="192"/>
      <c r="E53" s="192"/>
      <c r="F53" s="192"/>
    </row>
    <row r="54" spans="2:6" ht="15" x14ac:dyDescent="0.25">
      <c r="B54" s="229"/>
      <c r="C54" s="229"/>
      <c r="D54" s="230"/>
      <c r="E54" s="231"/>
      <c r="F54" s="231"/>
    </row>
    <row r="55" spans="2:6" ht="15" x14ac:dyDescent="0.25">
      <c r="B55" s="229"/>
      <c r="C55" s="229"/>
      <c r="D55" s="229"/>
      <c r="E55" s="231"/>
      <c r="F55" s="231"/>
    </row>
    <row r="56" spans="2:6" ht="15" x14ac:dyDescent="0.25">
      <c r="B56" s="232"/>
      <c r="C56" s="229"/>
      <c r="D56" s="232"/>
      <c r="E56" s="233"/>
      <c r="F56" s="231"/>
    </row>
    <row r="57" spans="2:6" ht="15" x14ac:dyDescent="0.25">
      <c r="B57" s="229" t="s">
        <v>655</v>
      </c>
      <c r="C57" s="229"/>
      <c r="D57" s="229" t="s">
        <v>656</v>
      </c>
      <c r="E57" s="231"/>
      <c r="F57" s="231"/>
    </row>
    <row r="58" spans="2:6" ht="15" x14ac:dyDescent="0.25">
      <c r="B58" s="229" t="s">
        <v>657</v>
      </c>
      <c r="C58" s="229"/>
      <c r="D58" s="193" t="s">
        <v>660</v>
      </c>
      <c r="E58" s="193"/>
      <c r="F58" s="231"/>
    </row>
    <row r="59" spans="2:6" ht="15" x14ac:dyDescent="0.25">
      <c r="B59" s="229" t="s">
        <v>658</v>
      </c>
      <c r="C59" s="229"/>
      <c r="D59" s="193" t="s">
        <v>659</v>
      </c>
      <c r="E59" s="193"/>
      <c r="F59" s="231"/>
    </row>
  </sheetData>
  <sheetProtection formatCells="0" formatColumns="0" formatRows="0" insertColumns="0" insertRows="0" insertHyperlinks="0" deleteColumns="0" deleteRows="0" sort="0" autoFilter="0" pivotTables="0"/>
  <mergeCells count="6">
    <mergeCell ref="A1:F1"/>
    <mergeCell ref="A2:F2"/>
    <mergeCell ref="A3:F3"/>
    <mergeCell ref="D59:E59"/>
    <mergeCell ref="B53:F53"/>
    <mergeCell ref="D58:E5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89" t="s">
        <v>37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0" t="s">
        <v>41</v>
      </c>
      <c r="C10" s="190"/>
      <c r="D10" s="190"/>
      <c r="E10" s="190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0" t="s">
        <v>45</v>
      </c>
      <c r="C12" s="190"/>
      <c r="D12" s="190"/>
      <c r="E12" s="190"/>
    </row>
    <row r="13" spans="1:8" s="11" customFormat="1" ht="26.1" customHeight="1" x14ac:dyDescent="0.2">
      <c r="A13" s="158" t="s">
        <v>46</v>
      </c>
      <c r="B13" s="190" t="s">
        <v>47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1" t="s">
        <v>52</v>
      </c>
      <c r="C31" s="191"/>
      <c r="D31" s="191"/>
      <c r="E31" s="191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1"/>
  <sheetViews>
    <sheetView tabSelected="1" zoomScale="106" zoomScaleNormal="106" workbookViewId="0">
      <selection activeCell="D151" sqref="D151:E151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8" t="s">
        <v>652</v>
      </c>
      <c r="B1" s="169"/>
      <c r="C1" s="169"/>
      <c r="D1" s="169"/>
      <c r="E1" s="169"/>
      <c r="F1" s="169"/>
      <c r="G1" s="69" t="s">
        <v>244</v>
      </c>
      <c r="H1" s="80">
        <v>2020</v>
      </c>
    </row>
    <row r="2" spans="1:8" s="71" customFormat="1" ht="18.95" customHeight="1" x14ac:dyDescent="0.25">
      <c r="A2" s="168" t="s">
        <v>245</v>
      </c>
      <c r="B2" s="169"/>
      <c r="C2" s="169"/>
      <c r="D2" s="169"/>
      <c r="E2" s="169"/>
      <c r="F2" s="169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8" t="s">
        <v>653</v>
      </c>
      <c r="B3" s="169"/>
      <c r="C3" s="169"/>
      <c r="D3" s="169"/>
      <c r="E3" s="169"/>
      <c r="F3" s="169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7000</v>
      </c>
      <c r="D20" s="79">
        <v>7000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1365.28</v>
      </c>
      <c r="D21" s="79">
        <v>1365.28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0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0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203918.77000000002</v>
      </c>
      <c r="D60" s="79">
        <f t="shared" ref="D60:E60" si="0">SUM(D61:D68)</f>
        <v>0</v>
      </c>
      <c r="E60" s="79">
        <f t="shared" si="0"/>
        <v>-65578.559999999998</v>
      </c>
    </row>
    <row r="61" spans="1:9" x14ac:dyDescent="0.2">
      <c r="A61" s="77">
        <v>1241</v>
      </c>
      <c r="B61" s="75" t="s">
        <v>293</v>
      </c>
      <c r="C61" s="79">
        <v>176574.97</v>
      </c>
      <c r="D61" s="79">
        <v>0</v>
      </c>
      <c r="E61" s="79">
        <v>-62570.33</v>
      </c>
    </row>
    <row r="62" spans="1:9" x14ac:dyDescent="0.2">
      <c r="A62" s="77">
        <v>1242</v>
      </c>
      <c r="B62" s="75" t="s">
        <v>294</v>
      </c>
      <c r="C62" s="79">
        <v>20367.79</v>
      </c>
      <c r="D62" s="79">
        <v>0</v>
      </c>
      <c r="E62" s="79">
        <v>-1678.73</v>
      </c>
    </row>
    <row r="63" spans="1:9" x14ac:dyDescent="0.2">
      <c r="A63" s="77">
        <v>1243</v>
      </c>
      <c r="B63" s="75" t="s">
        <v>295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296</v>
      </c>
      <c r="C64" s="79">
        <v>0</v>
      </c>
      <c r="D64" s="79">
        <v>0</v>
      </c>
      <c r="E64" s="79">
        <v>0</v>
      </c>
    </row>
    <row r="65" spans="1:9" x14ac:dyDescent="0.2">
      <c r="A65" s="77">
        <v>1245</v>
      </c>
      <c r="B65" s="75" t="s">
        <v>297</v>
      </c>
      <c r="C65" s="79">
        <v>485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6491.01</v>
      </c>
      <c r="D66" s="79">
        <v>0</v>
      </c>
      <c r="E66" s="79">
        <v>-1329.5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25212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25212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12325.94</v>
      </c>
      <c r="D101" s="79">
        <f>SUM(D102:D110)</f>
        <v>12325.94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0</v>
      </c>
      <c r="D102" s="79">
        <f>C102</f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0</v>
      </c>
      <c r="D103" s="79">
        <f t="shared" ref="D103:D110" si="1">C103</f>
        <v>0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0</v>
      </c>
      <c r="D104" s="79">
        <f t="shared" si="1"/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12325.94</v>
      </c>
      <c r="D108" s="79">
        <f t="shared" si="1"/>
        <v>12325.94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0</v>
      </c>
      <c r="D110" s="79">
        <f t="shared" si="1"/>
        <v>0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  <row r="145" spans="2:6" x14ac:dyDescent="0.2">
      <c r="B145" s="192" t="s">
        <v>654</v>
      </c>
      <c r="C145" s="192"/>
      <c r="D145" s="192"/>
      <c r="E145" s="192"/>
      <c r="F145" s="192"/>
    </row>
    <row r="146" spans="2:6" ht="15" x14ac:dyDescent="0.25">
      <c r="B146" s="199"/>
      <c r="C146" s="199"/>
      <c r="D146" s="200"/>
      <c r="E146" s="201"/>
      <c r="F146" s="201"/>
    </row>
    <row r="147" spans="2:6" ht="15" x14ac:dyDescent="0.25">
      <c r="B147" s="199"/>
      <c r="C147" s="199"/>
      <c r="D147" s="199"/>
      <c r="E147" s="201"/>
      <c r="F147" s="201"/>
    </row>
    <row r="148" spans="2:6" ht="15" x14ac:dyDescent="0.25">
      <c r="B148" s="202"/>
      <c r="C148" s="199"/>
      <c r="D148" s="202"/>
      <c r="E148" s="203"/>
      <c r="F148" s="201"/>
    </row>
    <row r="149" spans="2:6" ht="15" x14ac:dyDescent="0.25">
      <c r="B149" s="199" t="s">
        <v>655</v>
      </c>
      <c r="C149" s="199"/>
      <c r="D149" s="199" t="s">
        <v>656</v>
      </c>
      <c r="E149" s="201"/>
      <c r="F149" s="201"/>
    </row>
    <row r="150" spans="2:6" ht="15" x14ac:dyDescent="0.25">
      <c r="B150" s="199" t="s">
        <v>657</v>
      </c>
      <c r="C150" s="199"/>
      <c r="D150" s="193" t="s">
        <v>660</v>
      </c>
      <c r="E150" s="193"/>
      <c r="F150" s="201"/>
    </row>
    <row r="151" spans="2:6" ht="15" x14ac:dyDescent="0.25">
      <c r="B151" s="199" t="s">
        <v>658</v>
      </c>
      <c r="C151" s="199"/>
      <c r="D151" s="193" t="s">
        <v>659</v>
      </c>
      <c r="E151" s="193"/>
      <c r="F151" s="201"/>
    </row>
  </sheetData>
  <sheetProtection formatCells="0" formatColumns="0" formatRows="0" insertColumns="0" insertRows="0" insertHyperlinks="0" deleteColumns="0" deleteRows="0" sort="0" autoFilter="0" pivotTables="0"/>
  <mergeCells count="6">
    <mergeCell ref="A1:F1"/>
    <mergeCell ref="A2:F2"/>
    <mergeCell ref="A3:F3"/>
    <mergeCell ref="D151:E151"/>
    <mergeCell ref="B145:F145"/>
    <mergeCell ref="D150:E150"/>
  </mergeCells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topLeftCell="A193" zoomScaleNormal="100" workbookViewId="0">
      <selection activeCell="D231" sqref="D231:E231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6" t="s">
        <v>652</v>
      </c>
      <c r="B1" s="166"/>
      <c r="C1" s="166"/>
      <c r="D1" s="69" t="s">
        <v>244</v>
      </c>
      <c r="E1" s="80">
        <v>2020</v>
      </c>
    </row>
    <row r="2" spans="1:5" s="71" customFormat="1" ht="18.95" customHeight="1" x14ac:dyDescent="0.25">
      <c r="A2" s="166" t="s">
        <v>359</v>
      </c>
      <c r="B2" s="166"/>
      <c r="C2" s="166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6" t="s">
        <v>653</v>
      </c>
      <c r="B3" s="166"/>
      <c r="C3" s="166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0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0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0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0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0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0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0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1000000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0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0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0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1000000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1000000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607332.90999999992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607332.90999999992</v>
      </c>
      <c r="D100" s="112">
        <f>C100/$C$99</f>
        <v>1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380086.77999999997</v>
      </c>
      <c r="D101" s="112">
        <f t="shared" ref="D101:D164" si="0">C101/$C$99</f>
        <v>0.62582938243870234</v>
      </c>
      <c r="E101" s="111"/>
    </row>
    <row r="102" spans="1:5" x14ac:dyDescent="0.2">
      <c r="A102" s="109">
        <v>5111</v>
      </c>
      <c r="B102" s="106" t="s">
        <v>418</v>
      </c>
      <c r="C102" s="110">
        <v>358066.12</v>
      </c>
      <c r="D102" s="112">
        <f t="shared" si="0"/>
        <v>0.5895714098549345</v>
      </c>
      <c r="E102" s="111"/>
    </row>
    <row r="103" spans="1:5" x14ac:dyDescent="0.2">
      <c r="A103" s="109">
        <v>5112</v>
      </c>
      <c r="B103" s="106" t="s">
        <v>419</v>
      </c>
      <c r="C103" s="110">
        <v>0</v>
      </c>
      <c r="D103" s="112">
        <f t="shared" si="0"/>
        <v>0</v>
      </c>
      <c r="E103" s="111"/>
    </row>
    <row r="104" spans="1:5" x14ac:dyDescent="0.2">
      <c r="A104" s="109">
        <v>5113</v>
      </c>
      <c r="B104" s="106" t="s">
        <v>420</v>
      </c>
      <c r="C104" s="110">
        <v>0</v>
      </c>
      <c r="D104" s="112">
        <f t="shared" si="0"/>
        <v>0</v>
      </c>
      <c r="E104" s="111"/>
    </row>
    <row r="105" spans="1:5" x14ac:dyDescent="0.2">
      <c r="A105" s="109">
        <v>5114</v>
      </c>
      <c r="B105" s="106" t="s">
        <v>421</v>
      </c>
      <c r="C105" s="110">
        <v>22020.66</v>
      </c>
      <c r="D105" s="112">
        <f t="shared" si="0"/>
        <v>3.6257972583767943E-2</v>
      </c>
      <c r="E105" s="111"/>
    </row>
    <row r="106" spans="1:5" x14ac:dyDescent="0.2">
      <c r="A106" s="109">
        <v>5115</v>
      </c>
      <c r="B106" s="106" t="s">
        <v>422</v>
      </c>
      <c r="C106" s="110">
        <v>0</v>
      </c>
      <c r="D106" s="112">
        <f t="shared" si="0"/>
        <v>0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33092.74</v>
      </c>
      <c r="D108" s="112">
        <f t="shared" si="0"/>
        <v>5.4488632931154683E-2</v>
      </c>
      <c r="E108" s="111"/>
    </row>
    <row r="109" spans="1:5" x14ac:dyDescent="0.2">
      <c r="A109" s="109">
        <v>5121</v>
      </c>
      <c r="B109" s="106" t="s">
        <v>425</v>
      </c>
      <c r="C109" s="110">
        <v>10225.450000000001</v>
      </c>
      <c r="D109" s="112">
        <f t="shared" si="0"/>
        <v>1.6836647301065905E-2</v>
      </c>
      <c r="E109" s="111"/>
    </row>
    <row r="110" spans="1:5" x14ac:dyDescent="0.2">
      <c r="A110" s="109">
        <v>5122</v>
      </c>
      <c r="B110" s="106" t="s">
        <v>426</v>
      </c>
      <c r="C110" s="110">
        <v>1292</v>
      </c>
      <c r="D110" s="112">
        <f t="shared" si="0"/>
        <v>2.1273340843656905E-3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975.01</v>
      </c>
      <c r="D112" s="112">
        <f t="shared" si="0"/>
        <v>1.6053962891620678E-3</v>
      </c>
      <c r="E112" s="111"/>
    </row>
    <row r="113" spans="1:5" x14ac:dyDescent="0.2">
      <c r="A113" s="109">
        <v>5125</v>
      </c>
      <c r="B113" s="106" t="s">
        <v>429</v>
      </c>
      <c r="C113" s="110">
        <v>0</v>
      </c>
      <c r="D113" s="112">
        <f t="shared" si="0"/>
        <v>0</v>
      </c>
      <c r="E113" s="111"/>
    </row>
    <row r="114" spans="1:5" x14ac:dyDescent="0.2">
      <c r="A114" s="109">
        <v>5126</v>
      </c>
      <c r="B114" s="106" t="s">
        <v>430</v>
      </c>
      <c r="C114" s="110">
        <v>6500</v>
      </c>
      <c r="D114" s="112">
        <f t="shared" si="0"/>
        <v>1.0702532158186522E-2</v>
      </c>
      <c r="E114" s="111"/>
    </row>
    <row r="115" spans="1:5" x14ac:dyDescent="0.2">
      <c r="A115" s="109">
        <v>5127</v>
      </c>
      <c r="B115" s="106" t="s">
        <v>431</v>
      </c>
      <c r="C115" s="110">
        <v>13750.38</v>
      </c>
      <c r="D115" s="112">
        <f t="shared" si="0"/>
        <v>2.2640597559582275E-2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349.9</v>
      </c>
      <c r="D117" s="112">
        <f t="shared" si="0"/>
        <v>5.7612553879222517E-4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194153.39</v>
      </c>
      <c r="D118" s="112">
        <f t="shared" si="0"/>
        <v>0.31968198463014302</v>
      </c>
      <c r="E118" s="111"/>
    </row>
    <row r="119" spans="1:5" x14ac:dyDescent="0.2">
      <c r="A119" s="109">
        <v>5131</v>
      </c>
      <c r="B119" s="106" t="s">
        <v>435</v>
      </c>
      <c r="C119" s="110">
        <v>4104.3999999999996</v>
      </c>
      <c r="D119" s="112">
        <f t="shared" si="0"/>
        <v>6.7580727677016552E-3</v>
      </c>
      <c r="E119" s="111"/>
    </row>
    <row r="120" spans="1:5" x14ac:dyDescent="0.2">
      <c r="A120" s="109">
        <v>5132</v>
      </c>
      <c r="B120" s="106" t="s">
        <v>436</v>
      </c>
      <c r="C120" s="110">
        <v>24360</v>
      </c>
      <c r="D120" s="112">
        <f t="shared" si="0"/>
        <v>4.0109797442065179E-2</v>
      </c>
      <c r="E120" s="111"/>
    </row>
    <row r="121" spans="1:5" x14ac:dyDescent="0.2">
      <c r="A121" s="109">
        <v>5133</v>
      </c>
      <c r="B121" s="106" t="s">
        <v>437</v>
      </c>
      <c r="C121" s="110">
        <v>2032.54</v>
      </c>
      <c r="D121" s="112">
        <f t="shared" si="0"/>
        <v>3.3466653404308358E-3</v>
      </c>
      <c r="E121" s="111"/>
    </row>
    <row r="122" spans="1:5" x14ac:dyDescent="0.2">
      <c r="A122" s="109">
        <v>5134</v>
      </c>
      <c r="B122" s="106" t="s">
        <v>438</v>
      </c>
      <c r="C122" s="110">
        <v>1183.2</v>
      </c>
      <c r="D122" s="112">
        <f t="shared" si="0"/>
        <v>1.9481901614717375E-3</v>
      </c>
      <c r="E122" s="111"/>
    </row>
    <row r="123" spans="1:5" x14ac:dyDescent="0.2">
      <c r="A123" s="109">
        <v>5135</v>
      </c>
      <c r="B123" s="106" t="s">
        <v>439</v>
      </c>
      <c r="C123" s="110">
        <v>0</v>
      </c>
      <c r="D123" s="112">
        <f t="shared" si="0"/>
        <v>0</v>
      </c>
      <c r="E123" s="111"/>
    </row>
    <row r="124" spans="1:5" x14ac:dyDescent="0.2">
      <c r="A124" s="109">
        <v>5136</v>
      </c>
      <c r="B124" s="106" t="s">
        <v>440</v>
      </c>
      <c r="C124" s="110">
        <v>6612</v>
      </c>
      <c r="D124" s="112">
        <f t="shared" si="0"/>
        <v>1.088694501998912E-2</v>
      </c>
      <c r="E124" s="111"/>
    </row>
    <row r="125" spans="1:5" x14ac:dyDescent="0.2">
      <c r="A125" s="109">
        <v>5137</v>
      </c>
      <c r="B125" s="106" t="s">
        <v>441</v>
      </c>
      <c r="C125" s="110">
        <v>439</v>
      </c>
      <c r="D125" s="112">
        <f t="shared" si="0"/>
        <v>7.2283255652982816E-4</v>
      </c>
      <c r="E125" s="111"/>
    </row>
    <row r="126" spans="1:5" x14ac:dyDescent="0.2">
      <c r="A126" s="109">
        <v>5138</v>
      </c>
      <c r="B126" s="106" t="s">
        <v>442</v>
      </c>
      <c r="C126" s="110">
        <v>145744.25</v>
      </c>
      <c r="D126" s="112">
        <f t="shared" si="0"/>
        <v>0.2399742342301194</v>
      </c>
      <c r="E126" s="111"/>
    </row>
    <row r="127" spans="1:5" x14ac:dyDescent="0.2">
      <c r="A127" s="109">
        <v>5139</v>
      </c>
      <c r="B127" s="106" t="s">
        <v>443</v>
      </c>
      <c r="C127" s="110">
        <v>9678</v>
      </c>
      <c r="D127" s="112">
        <f t="shared" si="0"/>
        <v>1.5935247111835256E-2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0</v>
      </c>
      <c r="D128" s="112">
        <f t="shared" si="0"/>
        <v>0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0</v>
      </c>
      <c r="D138" s="112">
        <f t="shared" si="0"/>
        <v>0</v>
      </c>
      <c r="E138" s="111"/>
    </row>
    <row r="139" spans="1:5" x14ac:dyDescent="0.2">
      <c r="A139" s="109">
        <v>5241</v>
      </c>
      <c r="B139" s="106" t="s">
        <v>453</v>
      </c>
      <c r="C139" s="110">
        <v>0</v>
      </c>
      <c r="D139" s="112">
        <f t="shared" si="0"/>
        <v>0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0</v>
      </c>
      <c r="D186" s="112">
        <f t="shared" si="1"/>
        <v>0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0</v>
      </c>
      <c r="D187" s="112">
        <f t="shared" si="1"/>
        <v>0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  <row r="225" spans="2:6" x14ac:dyDescent="0.2">
      <c r="B225" s="192" t="s">
        <v>654</v>
      </c>
      <c r="C225" s="192"/>
      <c r="D225" s="192"/>
      <c r="E225" s="192"/>
      <c r="F225" s="192"/>
    </row>
    <row r="226" spans="2:6" ht="15" x14ac:dyDescent="0.25">
      <c r="B226" s="204"/>
      <c r="C226" s="204"/>
      <c r="D226" s="205"/>
      <c r="E226" s="206"/>
      <c r="F226" s="206"/>
    </row>
    <row r="227" spans="2:6" ht="15" x14ac:dyDescent="0.25">
      <c r="B227" s="204"/>
      <c r="C227" s="204"/>
      <c r="D227" s="204"/>
      <c r="E227" s="206"/>
      <c r="F227" s="206"/>
    </row>
    <row r="228" spans="2:6" ht="15" x14ac:dyDescent="0.25">
      <c r="B228" s="207"/>
      <c r="C228" s="204"/>
      <c r="D228" s="207"/>
      <c r="E228" s="208"/>
      <c r="F228" s="206"/>
    </row>
    <row r="229" spans="2:6" ht="15" x14ac:dyDescent="0.25">
      <c r="B229" s="204" t="s">
        <v>655</v>
      </c>
      <c r="C229" s="204"/>
      <c r="D229" s="204" t="s">
        <v>656</v>
      </c>
      <c r="E229" s="206"/>
      <c r="F229" s="206"/>
    </row>
    <row r="230" spans="2:6" ht="15" x14ac:dyDescent="0.25">
      <c r="B230" s="204" t="s">
        <v>657</v>
      </c>
      <c r="C230" s="204"/>
      <c r="D230" s="193" t="s">
        <v>660</v>
      </c>
      <c r="E230" s="193"/>
      <c r="F230" s="206"/>
    </row>
    <row r="231" spans="2:6" ht="15" x14ac:dyDescent="0.25">
      <c r="B231" s="204" t="s">
        <v>658</v>
      </c>
      <c r="C231" s="204"/>
      <c r="D231" s="193" t="s">
        <v>659</v>
      </c>
      <c r="E231" s="193"/>
      <c r="F231" s="206"/>
    </row>
  </sheetData>
  <sheetProtection formatCells="0" formatColumns="0" formatRows="0" insertColumns="0" insertRows="0" insertHyperlinks="0" deleteColumns="0" deleteRows="0" sort="0" autoFilter="0" pivotTables="0"/>
  <mergeCells count="6">
    <mergeCell ref="A1:C1"/>
    <mergeCell ref="A2:C2"/>
    <mergeCell ref="A3:C3"/>
    <mergeCell ref="D231:E231"/>
    <mergeCell ref="B225:F225"/>
    <mergeCell ref="D230:E2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2" workbookViewId="0">
      <selection activeCell="D38" sqref="D38:E38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0" t="s">
        <v>652</v>
      </c>
      <c r="B1" s="170"/>
      <c r="C1" s="170"/>
      <c r="D1" s="82" t="s">
        <v>244</v>
      </c>
      <c r="E1" s="83">
        <v>2020</v>
      </c>
    </row>
    <row r="2" spans="1:5" ht="18.95" customHeight="1" x14ac:dyDescent="0.2">
      <c r="A2" s="170" t="s">
        <v>524</v>
      </c>
      <c r="B2" s="170"/>
      <c r="C2" s="170"/>
      <c r="D2" s="82" t="s">
        <v>246</v>
      </c>
      <c r="E2" s="83" t="str">
        <f>ESF!H2</f>
        <v>Trimestral</v>
      </c>
    </row>
    <row r="3" spans="1:5" ht="18.95" customHeight="1" x14ac:dyDescent="0.2">
      <c r="A3" s="170" t="s">
        <v>653</v>
      </c>
      <c r="B3" s="170"/>
      <c r="C3" s="170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0</v>
      </c>
    </row>
    <row r="9" spans="1:5" x14ac:dyDescent="0.2">
      <c r="A9" s="88">
        <v>3120</v>
      </c>
      <c r="B9" s="84" t="s">
        <v>525</v>
      </c>
      <c r="C9" s="89">
        <v>0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392667.09</v>
      </c>
    </row>
    <row r="15" spans="1:5" x14ac:dyDescent="0.2">
      <c r="A15" s="88">
        <v>3220</v>
      </c>
      <c r="B15" s="84" t="s">
        <v>529</v>
      </c>
      <c r="C15" s="89">
        <v>765387.33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6" x14ac:dyDescent="0.2">
      <c r="A17" s="88">
        <v>3231</v>
      </c>
      <c r="B17" s="84" t="s">
        <v>531</v>
      </c>
      <c r="C17" s="89">
        <v>0</v>
      </c>
    </row>
    <row r="18" spans="1:6" x14ac:dyDescent="0.2">
      <c r="A18" s="88">
        <v>3232</v>
      </c>
      <c r="B18" s="84" t="s">
        <v>532</v>
      </c>
      <c r="C18" s="89">
        <v>0</v>
      </c>
    </row>
    <row r="19" spans="1:6" x14ac:dyDescent="0.2">
      <c r="A19" s="88">
        <v>3233</v>
      </c>
      <c r="B19" s="84" t="s">
        <v>533</v>
      </c>
      <c r="C19" s="89">
        <v>0</v>
      </c>
    </row>
    <row r="20" spans="1:6" x14ac:dyDescent="0.2">
      <c r="A20" s="88">
        <v>3239</v>
      </c>
      <c r="B20" s="84" t="s">
        <v>534</v>
      </c>
      <c r="C20" s="89">
        <v>0</v>
      </c>
    </row>
    <row r="21" spans="1:6" x14ac:dyDescent="0.2">
      <c r="A21" s="88">
        <v>3240</v>
      </c>
      <c r="B21" s="84" t="s">
        <v>535</v>
      </c>
      <c r="C21" s="89">
        <f>SUM(C22:C24)</f>
        <v>0</v>
      </c>
    </row>
    <row r="22" spans="1:6" x14ac:dyDescent="0.2">
      <c r="A22" s="88">
        <v>3241</v>
      </c>
      <c r="B22" s="84" t="s">
        <v>536</v>
      </c>
      <c r="C22" s="89">
        <v>0</v>
      </c>
    </row>
    <row r="23" spans="1:6" x14ac:dyDescent="0.2">
      <c r="A23" s="88">
        <v>3242</v>
      </c>
      <c r="B23" s="84" t="s">
        <v>537</v>
      </c>
      <c r="C23" s="89">
        <v>0</v>
      </c>
    </row>
    <row r="24" spans="1:6" x14ac:dyDescent="0.2">
      <c r="A24" s="88">
        <v>3243</v>
      </c>
      <c r="B24" s="84" t="s">
        <v>538</v>
      </c>
      <c r="C24" s="89">
        <v>0</v>
      </c>
    </row>
    <row r="25" spans="1:6" x14ac:dyDescent="0.2">
      <c r="A25" s="88">
        <v>3250</v>
      </c>
      <c r="B25" s="84" t="s">
        <v>539</v>
      </c>
      <c r="C25" s="89">
        <f>SUM(C26:C27)</f>
        <v>0</v>
      </c>
    </row>
    <row r="26" spans="1:6" x14ac:dyDescent="0.2">
      <c r="A26" s="88">
        <v>3251</v>
      </c>
      <c r="B26" s="84" t="s">
        <v>540</v>
      </c>
      <c r="C26" s="89">
        <v>0</v>
      </c>
    </row>
    <row r="27" spans="1:6" x14ac:dyDescent="0.2">
      <c r="A27" s="88">
        <v>3252</v>
      </c>
      <c r="B27" s="84" t="s">
        <v>541</v>
      </c>
      <c r="C27" s="89">
        <v>0</v>
      </c>
    </row>
    <row r="32" spans="1:6" x14ac:dyDescent="0.2">
      <c r="B32" s="192" t="s">
        <v>654</v>
      </c>
      <c r="C32" s="192"/>
      <c r="D32" s="192"/>
      <c r="E32" s="192"/>
      <c r="F32" s="192"/>
    </row>
    <row r="33" spans="2:6" ht="15" x14ac:dyDescent="0.25">
      <c r="B33" s="209"/>
      <c r="C33" s="209"/>
      <c r="D33" s="210"/>
      <c r="E33" s="211"/>
      <c r="F33" s="211"/>
    </row>
    <row r="34" spans="2:6" ht="15" x14ac:dyDescent="0.25">
      <c r="B34" s="209"/>
      <c r="C34" s="209"/>
      <c r="D34" s="209"/>
      <c r="E34" s="211"/>
      <c r="F34" s="211"/>
    </row>
    <row r="35" spans="2:6" ht="15" x14ac:dyDescent="0.25">
      <c r="B35" s="212"/>
      <c r="C35" s="209"/>
      <c r="D35" s="212"/>
      <c r="E35" s="213"/>
      <c r="F35" s="211"/>
    </row>
    <row r="36" spans="2:6" ht="15" x14ac:dyDescent="0.25">
      <c r="B36" s="209" t="s">
        <v>655</v>
      </c>
      <c r="C36" s="209"/>
      <c r="D36" s="209" t="s">
        <v>656</v>
      </c>
      <c r="E36" s="211"/>
      <c r="F36" s="211"/>
    </row>
    <row r="37" spans="2:6" ht="15" x14ac:dyDescent="0.25">
      <c r="B37" s="209" t="s">
        <v>657</v>
      </c>
      <c r="C37" s="209"/>
      <c r="D37" s="193" t="s">
        <v>660</v>
      </c>
      <c r="E37" s="193"/>
      <c r="F37" s="211"/>
    </row>
    <row r="38" spans="2:6" ht="22.5" x14ac:dyDescent="0.25">
      <c r="B38" s="209" t="s">
        <v>658</v>
      </c>
      <c r="C38" s="209"/>
      <c r="D38" s="193" t="s">
        <v>659</v>
      </c>
      <c r="E38" s="193"/>
      <c r="F38" s="211"/>
    </row>
  </sheetData>
  <sheetProtection formatCells="0" formatColumns="0" formatRows="0" insertColumns="0" insertRows="0" insertHyperlinks="0" deleteColumns="0" deleteRows="0" sort="0" autoFilter="0" pivotTables="0"/>
  <mergeCells count="6">
    <mergeCell ref="A1:C1"/>
    <mergeCell ref="A2:C2"/>
    <mergeCell ref="A3:C3"/>
    <mergeCell ref="D38:E38"/>
    <mergeCell ref="B32:F32"/>
    <mergeCell ref="D37:E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51" workbookViewId="0">
      <selection activeCell="D91" sqref="D91:E91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0" t="s">
        <v>652</v>
      </c>
      <c r="B1" s="170"/>
      <c r="C1" s="170"/>
      <c r="D1" s="82" t="s">
        <v>244</v>
      </c>
      <c r="E1" s="83">
        <v>2020</v>
      </c>
    </row>
    <row r="2" spans="1:5" s="90" customFormat="1" ht="18.95" customHeight="1" x14ac:dyDescent="0.25">
      <c r="A2" s="170" t="s">
        <v>542</v>
      </c>
      <c r="B2" s="170"/>
      <c r="C2" s="170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0" t="s">
        <v>653</v>
      </c>
      <c r="B3" s="170"/>
      <c r="C3" s="170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545</v>
      </c>
      <c r="C10" s="89">
        <v>1016111.27</v>
      </c>
      <c r="D10" s="89">
        <v>639486.55000000005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1016111.27</v>
      </c>
      <c r="D15" s="89">
        <f>SUM(D8:D14)</f>
        <v>639486.55000000005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0</v>
      </c>
    </row>
    <row r="21" spans="1:5" x14ac:dyDescent="0.2">
      <c r="A21" s="88">
        <v>1231</v>
      </c>
      <c r="B21" s="84" t="s">
        <v>285</v>
      </c>
      <c r="C21" s="89">
        <v>0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0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0</v>
      </c>
    </row>
    <row r="26" spans="1:5" x14ac:dyDescent="0.2">
      <c r="A26" s="88">
        <v>1236</v>
      </c>
      <c r="B26" s="84" t="s">
        <v>290</v>
      </c>
      <c r="C26" s="89">
        <v>0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203918.77000000002</v>
      </c>
    </row>
    <row r="29" spans="1:5" x14ac:dyDescent="0.2">
      <c r="A29" s="88">
        <v>1241</v>
      </c>
      <c r="B29" s="84" t="s">
        <v>293</v>
      </c>
      <c r="C29" s="89">
        <v>176574.97</v>
      </c>
    </row>
    <row r="30" spans="1:5" x14ac:dyDescent="0.2">
      <c r="A30" s="88">
        <v>1242</v>
      </c>
      <c r="B30" s="84" t="s">
        <v>294</v>
      </c>
      <c r="C30" s="89">
        <v>20367.79</v>
      </c>
    </row>
    <row r="31" spans="1:5" x14ac:dyDescent="0.2">
      <c r="A31" s="88">
        <v>1243</v>
      </c>
      <c r="B31" s="84" t="s">
        <v>295</v>
      </c>
      <c r="C31" s="89">
        <v>0</v>
      </c>
    </row>
    <row r="32" spans="1:5" x14ac:dyDescent="0.2">
      <c r="A32" s="88">
        <v>1244</v>
      </c>
      <c r="B32" s="84" t="s">
        <v>296</v>
      </c>
      <c r="C32" s="89">
        <v>0</v>
      </c>
    </row>
    <row r="33" spans="1:5" x14ac:dyDescent="0.2">
      <c r="A33" s="88">
        <v>1245</v>
      </c>
      <c r="B33" s="84" t="s">
        <v>297</v>
      </c>
      <c r="C33" s="89">
        <v>485</v>
      </c>
    </row>
    <row r="34" spans="1:5" x14ac:dyDescent="0.2">
      <c r="A34" s="88">
        <v>1246</v>
      </c>
      <c r="B34" s="84" t="s">
        <v>298</v>
      </c>
      <c r="C34" s="89">
        <v>6491.01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25212</v>
      </c>
    </row>
    <row r="38" spans="1:5" x14ac:dyDescent="0.2">
      <c r="A38" s="88">
        <v>1251</v>
      </c>
      <c r="B38" s="84" t="s">
        <v>303</v>
      </c>
      <c r="C38" s="89">
        <v>25212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0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0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0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  <row r="85" spans="2:6" x14ac:dyDescent="0.2">
      <c r="B85" s="192" t="s">
        <v>654</v>
      </c>
      <c r="C85" s="192"/>
      <c r="D85" s="192"/>
      <c r="E85" s="192"/>
      <c r="F85" s="192"/>
    </row>
    <row r="86" spans="2:6" ht="15" x14ac:dyDescent="0.25">
      <c r="B86" s="214"/>
      <c r="C86" s="214"/>
      <c r="D86" s="215"/>
      <c r="E86" s="216"/>
      <c r="F86" s="216"/>
    </row>
    <row r="87" spans="2:6" ht="15" x14ac:dyDescent="0.25">
      <c r="B87" s="214"/>
      <c r="C87" s="214"/>
      <c r="D87" s="214"/>
      <c r="E87" s="216"/>
      <c r="F87" s="216"/>
    </row>
    <row r="88" spans="2:6" ht="15" x14ac:dyDescent="0.25">
      <c r="B88" s="217"/>
      <c r="C88" s="214"/>
      <c r="D88" s="217"/>
      <c r="E88" s="218"/>
      <c r="F88" s="216"/>
    </row>
    <row r="89" spans="2:6" ht="15" x14ac:dyDescent="0.25">
      <c r="B89" s="214" t="s">
        <v>655</v>
      </c>
      <c r="C89" s="214"/>
      <c r="D89" s="214" t="s">
        <v>656</v>
      </c>
      <c r="E89" s="216"/>
      <c r="F89" s="216"/>
    </row>
    <row r="90" spans="2:6" ht="15" x14ac:dyDescent="0.25">
      <c r="B90" s="214" t="s">
        <v>657</v>
      </c>
      <c r="C90" s="214"/>
      <c r="D90" s="193" t="s">
        <v>660</v>
      </c>
      <c r="E90" s="193"/>
      <c r="F90" s="216"/>
    </row>
    <row r="91" spans="2:6" ht="15" x14ac:dyDescent="0.25">
      <c r="B91" s="214" t="s">
        <v>658</v>
      </c>
      <c r="C91" s="214"/>
      <c r="D91" s="193" t="s">
        <v>659</v>
      </c>
      <c r="E91" s="193"/>
      <c r="F91" s="216"/>
    </row>
  </sheetData>
  <sheetProtection formatCells="0" formatColumns="0" formatRows="0" insertColumns="0" insertRows="0" insertHyperlinks="0" deleteColumns="0" deleteRows="0" sort="0" autoFilter="0" pivotTables="0"/>
  <mergeCells count="6">
    <mergeCell ref="A1:C1"/>
    <mergeCell ref="A2:C2"/>
    <mergeCell ref="A3:C3"/>
    <mergeCell ref="D91:E91"/>
    <mergeCell ref="B85:F85"/>
    <mergeCell ref="D90:E90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2020-04-27T23:46:15Z</cp:lastPrinted>
  <dcterms:created xsi:type="dcterms:W3CDTF">2012-12-11T20:36:24Z</dcterms:created>
  <dcterms:modified xsi:type="dcterms:W3CDTF">2020-04-27T23:51:08Z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